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4783CBB-A813-49FD-9077-754EF2F365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rjousvertailun yhteenveto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7" l="1"/>
  <c r="G18" i="7"/>
  <c r="G17" i="7"/>
  <c r="F19" i="7"/>
  <c r="E19" i="7"/>
  <c r="F18" i="7"/>
  <c r="E18" i="7"/>
  <c r="F17" i="7"/>
  <c r="E17" i="7"/>
  <c r="H19" i="7"/>
  <c r="H18" i="7"/>
  <c r="H17" i="7"/>
  <c r="F21" i="7" l="1"/>
  <c r="E21" i="7"/>
  <c r="H21" i="7"/>
  <c r="G21" i="7"/>
  <c r="I19" i="7"/>
  <c r="I18" i="7"/>
  <c r="I17" i="7"/>
  <c r="I21" i="7" l="1"/>
  <c r="J19" i="7"/>
  <c r="D19" i="7"/>
  <c r="J18" i="7"/>
  <c r="D18" i="7"/>
  <c r="J17" i="7" l="1"/>
  <c r="D17" i="7"/>
  <c r="J21" i="7" l="1"/>
  <c r="D21" i="7"/>
  <c r="G23" i="7" l="1"/>
  <c r="E23" i="7"/>
  <c r="F23" i="7"/>
  <c r="H23" i="7"/>
  <c r="D23" i="7"/>
  <c r="I23" i="7"/>
  <c r="J23" i="7"/>
</calcChain>
</file>

<file path=xl/sharedStrings.xml><?xml version="1.0" encoding="utf-8"?>
<sst xmlns="http://schemas.openxmlformats.org/spreadsheetml/2006/main" count="20" uniqueCount="20">
  <si>
    <t>HANKINTAPÄÄTÖKSEN LIITE 1 Tarjousvertailun yhteenveto</t>
  </si>
  <si>
    <t>Asiantuntijapalvelujen hankinta HUSin Billing Systems järjestelmäympäristön kehittämiseen</t>
  </si>
  <si>
    <t>TARJOUSTEN VERTAILUN YHTEENVETO - Asiantuntijapalvelujen hankinta HUSin Billing Systems järjestelmäympäristön kehittämiseen</t>
  </si>
  <si>
    <t>Vertailuhinta ja laatupisteet</t>
  </si>
  <si>
    <t>CGI Suomi Oy</t>
  </si>
  <si>
    <t>Citrus Solutions Oy</t>
  </si>
  <si>
    <t>Consultor Finland Oy</t>
  </si>
  <si>
    <t>Futurice Oy</t>
  </si>
  <si>
    <t>Protacon Solutions Oy</t>
  </si>
  <si>
    <t>Siili Solutions Oy</t>
  </si>
  <si>
    <t>Vincit Oyj</t>
  </si>
  <si>
    <t>Vertailuhinta</t>
  </si>
  <si>
    <t>Tarjottavien asiantuntijoiden osaaminen ja kokemus - laatupisteet</t>
  </si>
  <si>
    <t>Vertailupisteet</t>
  </si>
  <si>
    <t>Max.</t>
  </si>
  <si>
    <t>Hintavertailun vertailupisteet</t>
  </si>
  <si>
    <t>Tarjottavien asiantuntijoiden osaaminen ja kokemus - vertailupisteet</t>
  </si>
  <si>
    <t>Yhteensä</t>
  </si>
  <si>
    <t>Sijoitus vertailussa</t>
  </si>
  <si>
    <t>Hallitus 20.4.2020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</si>
</sst>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1" fillId="3" borderId="0" xfId="0" applyFont="1" applyFill="1"/>
    <xf numFmtId="49" fontId="3" fillId="3" borderId="0" xfId="0" applyNumberFormat="1" applyFont="1" applyFill="1" applyAlignment="1">
      <alignment vertical="center" wrapText="1"/>
    </xf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 applyBorder="1"/>
    <xf numFmtId="0" fontId="2" fillId="3" borderId="0" xfId="0" applyFont="1" applyFill="1" applyBorder="1"/>
    <xf numFmtId="0" fontId="7" fillId="3" borderId="0" xfId="0" applyFont="1" applyFill="1"/>
    <xf numFmtId="0" fontId="8" fillId="2" borderId="2" xfId="2" applyFont="1" applyFill="1" applyBorder="1" applyAlignment="1">
      <alignment vertical="top" wrapText="1"/>
    </xf>
    <xf numFmtId="0" fontId="8" fillId="2" borderId="3" xfId="2" applyFont="1" applyFill="1" applyBorder="1" applyAlignment="1">
      <alignment vertical="top" wrapText="1"/>
    </xf>
    <xf numFmtId="0" fontId="8" fillId="2" borderId="4" xfId="2" applyFont="1" applyFill="1" applyBorder="1" applyAlignment="1">
      <alignment vertical="top" wrapText="1"/>
    </xf>
    <xf numFmtId="0" fontId="9" fillId="3" borderId="5" xfId="0" applyFont="1" applyFill="1" applyBorder="1"/>
    <xf numFmtId="0" fontId="10" fillId="3" borderId="0" xfId="0" applyFont="1" applyFill="1" applyAlignment="1">
      <alignment horizontal="left"/>
    </xf>
    <xf numFmtId="0" fontId="7" fillId="3" borderId="6" xfId="0" applyFont="1" applyFill="1" applyBorder="1"/>
    <xf numFmtId="0" fontId="11" fillId="4" borderId="1" xfId="0" applyFont="1" applyFill="1" applyBorder="1" applyAlignment="1">
      <alignment horizontal="center" wrapText="1"/>
    </xf>
    <xf numFmtId="0" fontId="11" fillId="3" borderId="5" xfId="0" applyFont="1" applyFill="1" applyBorder="1"/>
    <xf numFmtId="164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8" xfId="0" applyFont="1" applyFill="1" applyBorder="1"/>
    <xf numFmtId="2" fontId="12" fillId="5" borderId="9" xfId="0" applyNumberFormat="1" applyFont="1" applyFill="1" applyBorder="1" applyAlignment="1">
      <alignment horizontal="center"/>
    </xf>
    <xf numFmtId="0" fontId="11" fillId="3" borderId="10" xfId="0" applyFont="1" applyFill="1" applyBorder="1"/>
    <xf numFmtId="165" fontId="14" fillId="3" borderId="11" xfId="0" applyNumberFormat="1" applyFont="1" applyFill="1" applyBorder="1" applyAlignment="1">
      <alignment horizontal="center"/>
    </xf>
    <xf numFmtId="0" fontId="7" fillId="3" borderId="12" xfId="0" applyFont="1" applyFill="1" applyBorder="1"/>
    <xf numFmtId="0" fontId="11" fillId="3" borderId="0" xfId="0" applyFont="1" applyFill="1"/>
    <xf numFmtId="0" fontId="0" fillId="0" borderId="0" xfId="0" applyAlignment="1">
      <alignment horizontal="left" wrapText="1"/>
    </xf>
    <xf numFmtId="0" fontId="8" fillId="2" borderId="3" xfId="2" applyFont="1" applyFill="1" applyBorder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1" fontId="12" fillId="3" borderId="0" xfId="1" applyNumberFormat="1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1" fillId="0" borderId="0" xfId="0" applyFont="1"/>
  </cellXfs>
  <cellStyles count="3">
    <cellStyle name="Normaali" xfId="0" builtinId="0"/>
    <cellStyle name="Normaali 4" xfId="2" xr:uid="{A6237C76-A7F1-493B-9958-3F899DAF8265}"/>
    <cellStyle name="Prosenttia" xfId="1" builtinId="5"/>
  </cellStyles>
  <dxfs count="0"/>
  <tableStyles count="0" defaultTableStyle="TableStyleMedium9" defaultPivotStyle="PivotStyleLight16"/>
  <colors>
    <mruColors>
      <color rgb="FFFF3300"/>
      <color rgb="FFFFDB01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154983</xdr:colOff>
      <xdr:row>1</xdr:row>
      <xdr:rowOff>134471</xdr:rowOff>
    </xdr:from>
    <xdr:to>
      <xdr:col>1</xdr:col>
      <xdr:colOff>1669894</xdr:colOff>
      <xdr:row>3</xdr:row>
      <xdr:rowOff>220701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2629ACC-024A-46E8-A70B-183C4011F6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2952" y="134471"/>
          <a:ext cx="1511736" cy="6857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0"/>
  <sheetViews>
    <sheetView tabSelected="1" zoomScale="85" zoomScaleNormal="85" workbookViewId="0">
      <selection activeCell="H4" sqref="H4"/>
    </sheetView>
  </sheetViews>
  <sheetFormatPr defaultColWidth="9.109375" defaultRowHeight="13.8" x14ac:dyDescent="0.25"/>
  <cols>
    <col min="1" max="1" width="3.88671875" style="9" bestFit="1" customWidth="1"/>
    <col min="2" max="2" width="55.5546875" style="1" customWidth="1"/>
    <col min="3" max="3" width="14.33203125" style="39" customWidth="1"/>
    <col min="4" max="9" width="20" style="1" customWidth="1"/>
    <col min="10" max="10" width="20" style="5" customWidth="1"/>
    <col min="11" max="11" width="2" style="5" customWidth="1"/>
    <col min="12" max="13" width="9.109375" style="5"/>
    <col min="14" max="14" width="50.109375" style="5" customWidth="1"/>
    <col min="15" max="26" width="9.109375" style="5"/>
    <col min="27" max="16384" width="9.109375" style="1"/>
  </cols>
  <sheetData>
    <row r="1" spans="1:14" x14ac:dyDescent="0.25">
      <c r="I1" s="42"/>
      <c r="J1" s="2" t="s">
        <v>19</v>
      </c>
    </row>
    <row r="2" spans="1:14" s="5" customFormat="1" ht="17.399999999999999" x14ac:dyDescent="0.3">
      <c r="A2" s="8"/>
      <c r="B2" s="3"/>
      <c r="C2" s="30"/>
      <c r="D2" s="3"/>
      <c r="E2" s="3"/>
      <c r="F2" s="3"/>
      <c r="G2" s="3"/>
      <c r="H2" s="3"/>
      <c r="I2" s="3"/>
      <c r="J2" s="4"/>
      <c r="K2" s="4"/>
      <c r="L2" s="2"/>
      <c r="M2" s="2"/>
      <c r="N2" s="2"/>
    </row>
    <row r="3" spans="1:14" s="5" customFormat="1" ht="28.5" customHeight="1" x14ac:dyDescent="0.3">
      <c r="A3" s="8"/>
      <c r="B3" s="6"/>
      <c r="C3" s="31"/>
      <c r="D3" s="6"/>
      <c r="E3" s="6"/>
      <c r="F3" s="6"/>
      <c r="G3" s="6"/>
      <c r="H3" s="6"/>
      <c r="I3" s="41" t="s">
        <v>0</v>
      </c>
      <c r="J3" s="41"/>
      <c r="K3" s="28"/>
      <c r="M3" s="2"/>
      <c r="N3" s="2"/>
    </row>
    <row r="4" spans="1:14" s="5" customFormat="1" ht="42.75" customHeight="1" x14ac:dyDescent="0.3">
      <c r="A4" s="8"/>
      <c r="B4" s="6"/>
      <c r="C4" s="31"/>
      <c r="D4" s="6"/>
      <c r="E4" s="6"/>
      <c r="F4" s="6"/>
      <c r="G4" s="6"/>
      <c r="H4" s="6"/>
      <c r="I4" s="6"/>
      <c r="J4" s="7"/>
      <c r="K4" s="7"/>
      <c r="L4" s="2"/>
      <c r="M4" s="2"/>
      <c r="N4" s="2"/>
    </row>
    <row r="5" spans="1:14" s="5" customFormat="1" x14ac:dyDescent="0.25">
      <c r="A5" s="8"/>
      <c r="B5" s="2"/>
      <c r="C5" s="3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5" customFormat="1" x14ac:dyDescent="0.25">
      <c r="A6" s="8"/>
      <c r="B6" s="40" t="s">
        <v>1</v>
      </c>
      <c r="C6" s="40"/>
      <c r="D6" s="40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x14ac:dyDescent="0.25">
      <c r="A7" s="8"/>
      <c r="B7" s="40" t="s">
        <v>2</v>
      </c>
      <c r="C7" s="40"/>
      <c r="D7" s="40"/>
      <c r="E7" s="40"/>
      <c r="F7" s="2"/>
      <c r="G7" s="2"/>
      <c r="H7" s="2"/>
      <c r="I7" s="2"/>
      <c r="J7" s="2"/>
      <c r="K7" s="2"/>
      <c r="L7" s="2"/>
      <c r="M7" s="2"/>
      <c r="N7" s="2"/>
    </row>
    <row r="8" spans="1:14" s="5" customFormat="1" x14ac:dyDescent="0.25">
      <c r="A8" s="8"/>
      <c r="B8" s="2"/>
      <c r="C8" s="3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x14ac:dyDescent="0.25">
      <c r="A9" s="8"/>
      <c r="B9" s="2"/>
      <c r="C9" s="3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10" customFormat="1" ht="21" x14ac:dyDescent="0.25">
      <c r="B10" s="11"/>
      <c r="C10" s="29"/>
      <c r="D10" s="12"/>
      <c r="E10" s="12"/>
      <c r="F10" s="12"/>
      <c r="G10" s="12"/>
      <c r="H10" s="12"/>
      <c r="I10" s="12"/>
      <c r="J10" s="12"/>
      <c r="K10" s="13"/>
    </row>
    <row r="11" spans="1:14" s="10" customFormat="1" ht="14.4" thickBot="1" x14ac:dyDescent="0.3">
      <c r="B11" s="14"/>
      <c r="C11" s="33"/>
      <c r="D11" s="15"/>
      <c r="E11" s="15"/>
      <c r="F11" s="15"/>
      <c r="G11" s="15"/>
      <c r="H11" s="15"/>
      <c r="I11" s="15"/>
      <c r="J11" s="15"/>
      <c r="K11" s="16"/>
    </row>
    <row r="12" spans="1:14" s="10" customFormat="1" ht="14.4" x14ac:dyDescent="0.3">
      <c r="B12" s="14" t="s">
        <v>3</v>
      </c>
      <c r="C12" s="34"/>
      <c r="D12" s="17" t="s">
        <v>4</v>
      </c>
      <c r="E12" s="17" t="s">
        <v>5</v>
      </c>
      <c r="F12" s="17" t="s">
        <v>6</v>
      </c>
      <c r="G12" s="17" t="s">
        <v>7</v>
      </c>
      <c r="H12" s="17" t="s">
        <v>8</v>
      </c>
      <c r="I12" s="17" t="s">
        <v>9</v>
      </c>
      <c r="J12" s="17" t="s">
        <v>10</v>
      </c>
      <c r="K12" s="16"/>
    </row>
    <row r="13" spans="1:14" s="10" customFormat="1" x14ac:dyDescent="0.3">
      <c r="B13" s="18" t="s">
        <v>11</v>
      </c>
      <c r="C13" s="35"/>
      <c r="D13" s="19">
        <v>93.333333333333314</v>
      </c>
      <c r="E13" s="19">
        <v>86.416666666666657</v>
      </c>
      <c r="F13" s="19">
        <v>94.083333333333329</v>
      </c>
      <c r="G13" s="19">
        <v>100.83333333333333</v>
      </c>
      <c r="H13" s="19">
        <v>70.166666666666657</v>
      </c>
      <c r="I13" s="19">
        <v>95</v>
      </c>
      <c r="J13" s="19">
        <v>96.75</v>
      </c>
      <c r="K13" s="16"/>
    </row>
    <row r="14" spans="1:14" s="10" customFormat="1" x14ac:dyDescent="0.3">
      <c r="B14" s="18" t="s">
        <v>12</v>
      </c>
      <c r="C14" s="35"/>
      <c r="D14" s="20">
        <v>87</v>
      </c>
      <c r="E14" s="20">
        <v>123</v>
      </c>
      <c r="F14" s="20">
        <v>124</v>
      </c>
      <c r="G14" s="20">
        <v>89</v>
      </c>
      <c r="H14" s="20">
        <v>106</v>
      </c>
      <c r="I14" s="20">
        <v>116</v>
      </c>
      <c r="J14" s="20">
        <v>149</v>
      </c>
      <c r="K14" s="16"/>
    </row>
    <row r="15" spans="1:14" s="10" customFormat="1" x14ac:dyDescent="0.3">
      <c r="B15" s="18"/>
      <c r="C15" s="33"/>
      <c r="D15" s="21"/>
      <c r="E15" s="21"/>
      <c r="F15" s="21"/>
      <c r="G15" s="21"/>
      <c r="H15" s="21"/>
      <c r="I15" s="21"/>
      <c r="K15" s="16"/>
    </row>
    <row r="16" spans="1:14" s="10" customFormat="1" ht="14.4" thickBot="1" x14ac:dyDescent="0.3">
      <c r="B16" s="14"/>
      <c r="C16" s="33"/>
      <c r="D16" s="15"/>
      <c r="E16" s="15"/>
      <c r="F16" s="15"/>
      <c r="G16" s="15"/>
      <c r="H16" s="15"/>
      <c r="I16" s="15"/>
      <c r="J16" s="15"/>
      <c r="K16" s="16"/>
    </row>
    <row r="17" spans="1:11" s="10" customFormat="1" ht="14.4" x14ac:dyDescent="0.3">
      <c r="B17" s="14" t="s">
        <v>13</v>
      </c>
      <c r="C17" s="34" t="s">
        <v>14</v>
      </c>
      <c r="D17" s="17" t="str">
        <f t="shared" ref="D17:J17" si="0">D12</f>
        <v>CGI Suomi Oy</v>
      </c>
      <c r="E17" s="17" t="str">
        <f t="shared" si="0"/>
        <v>Citrus Solutions Oy</v>
      </c>
      <c r="F17" s="17" t="str">
        <f t="shared" si="0"/>
        <v>Consultor Finland Oy</v>
      </c>
      <c r="G17" s="17" t="str">
        <f t="shared" si="0"/>
        <v>Futurice Oy</v>
      </c>
      <c r="H17" s="17" t="str">
        <f t="shared" ref="H17:I17" si="1">H12</f>
        <v>Protacon Solutions Oy</v>
      </c>
      <c r="I17" s="17" t="str">
        <f t="shared" si="1"/>
        <v>Siili Solutions Oy</v>
      </c>
      <c r="J17" s="17" t="str">
        <f t="shared" si="0"/>
        <v>Vincit Oyj</v>
      </c>
      <c r="K17" s="16"/>
    </row>
    <row r="18" spans="1:11" s="10" customFormat="1" x14ac:dyDescent="0.3">
      <c r="B18" s="18" t="s">
        <v>15</v>
      </c>
      <c r="C18" s="35">
        <v>40</v>
      </c>
      <c r="D18" s="20">
        <f t="shared" ref="D18:J18" si="2">(MIN($D$13:$J$13)/D13)*$C$18</f>
        <v>30.071428571428577</v>
      </c>
      <c r="E18" s="20">
        <f t="shared" si="2"/>
        <v>32.478302796528446</v>
      </c>
      <c r="F18" s="20">
        <f t="shared" si="2"/>
        <v>29.831709477413639</v>
      </c>
      <c r="G18" s="20">
        <f t="shared" si="2"/>
        <v>27.834710743801651</v>
      </c>
      <c r="H18" s="20">
        <f t="shared" si="2"/>
        <v>40</v>
      </c>
      <c r="I18" s="20">
        <f t="shared" si="2"/>
        <v>29.543859649122801</v>
      </c>
      <c r="J18" s="20">
        <f t="shared" si="2"/>
        <v>29.009474590869935</v>
      </c>
      <c r="K18" s="16"/>
    </row>
    <row r="19" spans="1:11" s="10" customFormat="1" x14ac:dyDescent="0.3">
      <c r="B19" s="18" t="s">
        <v>16</v>
      </c>
      <c r="C19" s="35">
        <v>60</v>
      </c>
      <c r="D19" s="20">
        <f t="shared" ref="D19:J19" si="3">(D14/MAX($D$14:$J$14))*$C$19</f>
        <v>35.033557046979865</v>
      </c>
      <c r="E19" s="20">
        <f t="shared" si="3"/>
        <v>49.530201342281885</v>
      </c>
      <c r="F19" s="20">
        <f t="shared" si="3"/>
        <v>49.932885906040269</v>
      </c>
      <c r="G19" s="20">
        <f t="shared" si="3"/>
        <v>35.838926174496649</v>
      </c>
      <c r="H19" s="20">
        <f t="shared" si="3"/>
        <v>42.68456375838926</v>
      </c>
      <c r="I19" s="20">
        <f t="shared" si="3"/>
        <v>46.711409395973156</v>
      </c>
      <c r="J19" s="20">
        <f t="shared" si="3"/>
        <v>60</v>
      </c>
      <c r="K19" s="16"/>
    </row>
    <row r="20" spans="1:11" s="10" customFormat="1" ht="7.5" customHeight="1" thickBot="1" x14ac:dyDescent="0.35">
      <c r="B20" s="18"/>
      <c r="C20" s="33"/>
      <c r="D20" s="21"/>
      <c r="E20" s="21"/>
      <c r="F20" s="21"/>
      <c r="G20" s="21"/>
      <c r="H20" s="21"/>
      <c r="I20" s="21"/>
      <c r="J20" s="22"/>
      <c r="K20" s="16"/>
    </row>
    <row r="21" spans="1:11" s="10" customFormat="1" ht="16.2" thickBot="1" x14ac:dyDescent="0.35">
      <c r="B21" s="18"/>
      <c r="C21" s="36" t="s">
        <v>17</v>
      </c>
      <c r="D21" s="23">
        <f t="shared" ref="D21:J21" si="4">SUM(D18:D19)</f>
        <v>65.104985618408449</v>
      </c>
      <c r="E21" s="23">
        <f t="shared" ref="E21:G21" si="5">SUM(E18:E19)</f>
        <v>82.008504138810338</v>
      </c>
      <c r="F21" s="23">
        <f t="shared" si="5"/>
        <v>79.764595383453909</v>
      </c>
      <c r="G21" s="23">
        <f t="shared" si="5"/>
        <v>63.6736369182983</v>
      </c>
      <c r="H21" s="23">
        <f t="shared" ref="H21:I21" si="6">SUM(H18:H19)</f>
        <v>82.68456375838926</v>
      </c>
      <c r="I21" s="23">
        <f t="shared" si="6"/>
        <v>76.255269045095957</v>
      </c>
      <c r="J21" s="23">
        <f t="shared" si="4"/>
        <v>89.009474590869928</v>
      </c>
      <c r="K21" s="16"/>
    </row>
    <row r="22" spans="1:11" s="10" customFormat="1" x14ac:dyDescent="0.3">
      <c r="B22" s="18"/>
      <c r="C22" s="33"/>
      <c r="D22" s="21"/>
      <c r="E22" s="21"/>
      <c r="F22" s="21"/>
      <c r="G22" s="21"/>
      <c r="H22" s="21"/>
      <c r="I22" s="21"/>
      <c r="K22" s="16"/>
    </row>
    <row r="23" spans="1:11" s="10" customFormat="1" ht="26.4" x14ac:dyDescent="0.3">
      <c r="B23" s="24"/>
      <c r="C23" s="37" t="s">
        <v>18</v>
      </c>
      <c r="D23" s="25">
        <f t="shared" ref="D23:J23" si="7">RANK(D21,$D21:$J21)</f>
        <v>6</v>
      </c>
      <c r="E23" s="25">
        <f t="shared" si="7"/>
        <v>3</v>
      </c>
      <c r="F23" s="25">
        <f>RANK(F21,$D21:$J21)</f>
        <v>4</v>
      </c>
      <c r="G23" s="25">
        <f t="shared" si="7"/>
        <v>7</v>
      </c>
      <c r="H23" s="25">
        <f t="shared" si="7"/>
        <v>2</v>
      </c>
      <c r="I23" s="25">
        <f t="shared" si="7"/>
        <v>5</v>
      </c>
      <c r="J23" s="25">
        <f t="shared" si="7"/>
        <v>1</v>
      </c>
      <c r="K23" s="26"/>
    </row>
    <row r="24" spans="1:11" s="10" customFormat="1" x14ac:dyDescent="0.3">
      <c r="B24" s="27"/>
      <c r="C24" s="33"/>
      <c r="D24" s="21"/>
      <c r="E24" s="21"/>
      <c r="F24" s="21"/>
      <c r="G24" s="21"/>
      <c r="H24" s="21"/>
      <c r="I24" s="21"/>
    </row>
    <row r="25" spans="1:11" s="10" customFormat="1" x14ac:dyDescent="0.3">
      <c r="B25" s="27"/>
      <c r="C25" s="33"/>
      <c r="D25" s="21"/>
      <c r="E25" s="21"/>
      <c r="F25" s="21"/>
      <c r="G25" s="21"/>
      <c r="H25" s="21"/>
      <c r="I25" s="21"/>
    </row>
    <row r="26" spans="1:11" s="10" customFormat="1" x14ac:dyDescent="0.3">
      <c r="B26" s="27"/>
      <c r="C26" s="33"/>
      <c r="D26" s="21"/>
      <c r="E26" s="21"/>
      <c r="F26" s="21"/>
      <c r="G26" s="21"/>
      <c r="H26" s="21"/>
      <c r="I26" s="21"/>
    </row>
    <row r="27" spans="1:11" s="10" customFormat="1" x14ac:dyDescent="0.3">
      <c r="B27" s="27"/>
      <c r="C27" s="33"/>
      <c r="D27" s="21"/>
      <c r="E27" s="21"/>
      <c r="F27" s="21"/>
      <c r="G27" s="21"/>
      <c r="H27" s="21"/>
      <c r="I27" s="21"/>
    </row>
    <row r="28" spans="1:11" s="10" customFormat="1" x14ac:dyDescent="0.3">
      <c r="B28" s="27"/>
      <c r="C28" s="33"/>
      <c r="D28" s="21"/>
      <c r="E28" s="21"/>
      <c r="F28" s="21"/>
      <c r="G28" s="21"/>
      <c r="H28" s="21"/>
      <c r="I28" s="21"/>
    </row>
    <row r="29" spans="1:11" s="10" customFormat="1" x14ac:dyDescent="0.3">
      <c r="B29" s="27"/>
      <c r="C29" s="33"/>
      <c r="D29" s="21"/>
      <c r="E29" s="21"/>
      <c r="F29" s="21"/>
      <c r="G29" s="21"/>
      <c r="H29" s="21"/>
      <c r="I29" s="21"/>
    </row>
    <row r="30" spans="1:11" s="5" customFormat="1" x14ac:dyDescent="0.25">
      <c r="A30" s="8"/>
      <c r="B30" s="2"/>
      <c r="C30" s="32"/>
      <c r="D30" s="2"/>
      <c r="E30" s="2"/>
      <c r="F30" s="2"/>
      <c r="G30" s="2"/>
      <c r="H30" s="2"/>
      <c r="I30" s="2"/>
      <c r="J30" s="2"/>
      <c r="K30" s="2"/>
    </row>
    <row r="31" spans="1:11" s="5" customFormat="1" x14ac:dyDescent="0.25">
      <c r="A31" s="8"/>
      <c r="B31" s="2"/>
      <c r="C31" s="32"/>
      <c r="D31" s="2"/>
      <c r="E31" s="2"/>
      <c r="F31" s="2"/>
      <c r="G31" s="2"/>
      <c r="H31" s="2"/>
      <c r="I31" s="2"/>
      <c r="J31" s="2"/>
      <c r="K31" s="2"/>
    </row>
    <row r="32" spans="1:11" s="5" customFormat="1" x14ac:dyDescent="0.25">
      <c r="A32" s="8"/>
      <c r="B32" s="2"/>
      <c r="C32" s="32"/>
      <c r="D32" s="2"/>
      <c r="E32" s="2"/>
      <c r="F32" s="2"/>
      <c r="G32" s="2"/>
      <c r="H32" s="2"/>
      <c r="I32" s="2"/>
      <c r="J32" s="2"/>
      <c r="K32" s="2"/>
    </row>
    <row r="33" spans="1:11" s="5" customFormat="1" x14ac:dyDescent="0.25">
      <c r="A33" s="8"/>
      <c r="B33" s="2"/>
      <c r="C33" s="32"/>
      <c r="D33" s="2"/>
      <c r="E33" s="2"/>
      <c r="F33" s="2"/>
      <c r="G33" s="2"/>
      <c r="H33" s="2"/>
      <c r="I33" s="2"/>
      <c r="J33" s="2"/>
      <c r="K33" s="2"/>
    </row>
    <row r="34" spans="1:11" s="5" customFormat="1" x14ac:dyDescent="0.25">
      <c r="A34" s="8"/>
      <c r="C34" s="38"/>
    </row>
    <row r="35" spans="1:11" s="5" customFormat="1" x14ac:dyDescent="0.25">
      <c r="A35" s="8"/>
      <c r="C35" s="38"/>
    </row>
    <row r="36" spans="1:11" s="5" customFormat="1" x14ac:dyDescent="0.25">
      <c r="A36" s="8"/>
      <c r="C36" s="38"/>
    </row>
    <row r="37" spans="1:11" s="5" customFormat="1" x14ac:dyDescent="0.25">
      <c r="A37" s="8"/>
      <c r="C37" s="38"/>
    </row>
    <row r="38" spans="1:11" s="5" customFormat="1" x14ac:dyDescent="0.25">
      <c r="A38" s="8"/>
      <c r="C38" s="38"/>
    </row>
    <row r="39" spans="1:11" s="5" customFormat="1" x14ac:dyDescent="0.25">
      <c r="A39" s="8"/>
      <c r="C39" s="38"/>
    </row>
    <row r="40" spans="1:11" s="5" customFormat="1" x14ac:dyDescent="0.25">
      <c r="A40" s="8"/>
      <c r="C40" s="38"/>
    </row>
    <row r="41" spans="1:11" s="5" customFormat="1" x14ac:dyDescent="0.25">
      <c r="A41" s="8"/>
      <c r="C41" s="38"/>
    </row>
    <row r="42" spans="1:11" s="5" customFormat="1" x14ac:dyDescent="0.25">
      <c r="A42" s="8"/>
      <c r="C42" s="38"/>
    </row>
    <row r="43" spans="1:11" s="5" customFormat="1" x14ac:dyDescent="0.25">
      <c r="A43" s="8"/>
      <c r="C43" s="38"/>
    </row>
    <row r="44" spans="1:11" s="5" customFormat="1" x14ac:dyDescent="0.25">
      <c r="A44" s="8"/>
      <c r="C44" s="38"/>
    </row>
    <row r="45" spans="1:11" s="5" customFormat="1" x14ac:dyDescent="0.25">
      <c r="A45" s="8"/>
      <c r="C45" s="38"/>
    </row>
    <row r="46" spans="1:11" s="5" customFormat="1" x14ac:dyDescent="0.25">
      <c r="A46" s="8"/>
      <c r="C46" s="38"/>
    </row>
    <row r="47" spans="1:11" s="5" customFormat="1" x14ac:dyDescent="0.25">
      <c r="A47" s="8"/>
      <c r="C47" s="38"/>
    </row>
    <row r="48" spans="1:11" s="5" customFormat="1" x14ac:dyDescent="0.25">
      <c r="A48" s="8"/>
      <c r="C48" s="38"/>
    </row>
    <row r="49" spans="1:3" s="5" customFormat="1" x14ac:dyDescent="0.25">
      <c r="A49" s="8"/>
      <c r="C49" s="38"/>
    </row>
    <row r="50" spans="1:3" s="5" customFormat="1" x14ac:dyDescent="0.25">
      <c r="A50" s="8"/>
      <c r="C50" s="38"/>
    </row>
    <row r="51" spans="1:3" s="5" customFormat="1" x14ac:dyDescent="0.25">
      <c r="A51" s="8"/>
      <c r="C51" s="38"/>
    </row>
    <row r="52" spans="1:3" s="5" customFormat="1" x14ac:dyDescent="0.25">
      <c r="A52" s="8"/>
      <c r="C52" s="38"/>
    </row>
    <row r="53" spans="1:3" s="5" customFormat="1" x14ac:dyDescent="0.25">
      <c r="A53" s="8"/>
      <c r="C53" s="38"/>
    </row>
    <row r="54" spans="1:3" s="5" customFormat="1" x14ac:dyDescent="0.25">
      <c r="A54" s="8"/>
      <c r="C54" s="38"/>
    </row>
    <row r="55" spans="1:3" s="5" customFormat="1" x14ac:dyDescent="0.25">
      <c r="A55" s="8"/>
      <c r="C55" s="38"/>
    </row>
    <row r="56" spans="1:3" s="5" customFormat="1" x14ac:dyDescent="0.25">
      <c r="A56" s="8"/>
      <c r="C56" s="38"/>
    </row>
    <row r="57" spans="1:3" s="5" customFormat="1" x14ac:dyDescent="0.25">
      <c r="A57" s="8"/>
      <c r="C57" s="38"/>
    </row>
    <row r="58" spans="1:3" s="5" customFormat="1" x14ac:dyDescent="0.25">
      <c r="A58" s="8"/>
      <c r="C58" s="38"/>
    </row>
    <row r="59" spans="1:3" s="5" customFormat="1" x14ac:dyDescent="0.25">
      <c r="A59" s="8"/>
      <c r="C59" s="38"/>
    </row>
    <row r="60" spans="1:3" s="5" customFormat="1" x14ac:dyDescent="0.25">
      <c r="A60" s="8"/>
      <c r="C60" s="38"/>
    </row>
    <row r="61" spans="1:3" s="5" customFormat="1" x14ac:dyDescent="0.25">
      <c r="A61" s="8"/>
      <c r="C61" s="38"/>
    </row>
    <row r="62" spans="1:3" s="5" customFormat="1" x14ac:dyDescent="0.25">
      <c r="A62" s="8"/>
      <c r="C62" s="38"/>
    </row>
    <row r="63" spans="1:3" s="5" customFormat="1" x14ac:dyDescent="0.25">
      <c r="A63" s="8"/>
      <c r="C63" s="38"/>
    </row>
    <row r="64" spans="1:3" s="5" customFormat="1" x14ac:dyDescent="0.25">
      <c r="A64" s="8"/>
      <c r="C64" s="38"/>
    </row>
    <row r="65" spans="1:3" s="5" customFormat="1" x14ac:dyDescent="0.25">
      <c r="A65" s="8"/>
      <c r="C65" s="38"/>
    </row>
    <row r="66" spans="1:3" s="5" customFormat="1" x14ac:dyDescent="0.25">
      <c r="A66" s="8"/>
      <c r="C66" s="38"/>
    </row>
    <row r="67" spans="1:3" s="5" customFormat="1" x14ac:dyDescent="0.25">
      <c r="A67" s="8"/>
      <c r="C67" s="38"/>
    </row>
    <row r="68" spans="1:3" s="5" customFormat="1" x14ac:dyDescent="0.25">
      <c r="A68" s="8"/>
      <c r="C68" s="38"/>
    </row>
    <row r="69" spans="1:3" s="5" customFormat="1" x14ac:dyDescent="0.25">
      <c r="A69" s="8"/>
      <c r="C69" s="38"/>
    </row>
    <row r="70" spans="1:3" s="5" customFormat="1" x14ac:dyDescent="0.25">
      <c r="A70" s="8"/>
      <c r="C70" s="38"/>
    </row>
    <row r="71" spans="1:3" s="5" customFormat="1" x14ac:dyDescent="0.25">
      <c r="A71" s="8"/>
      <c r="C71" s="38"/>
    </row>
    <row r="72" spans="1:3" s="5" customFormat="1" x14ac:dyDescent="0.25">
      <c r="A72" s="8"/>
      <c r="C72" s="38"/>
    </row>
    <row r="73" spans="1:3" s="5" customFormat="1" x14ac:dyDescent="0.25">
      <c r="A73" s="8"/>
      <c r="C73" s="38"/>
    </row>
    <row r="74" spans="1:3" s="5" customFormat="1" x14ac:dyDescent="0.25">
      <c r="A74" s="8"/>
      <c r="C74" s="38"/>
    </row>
    <row r="75" spans="1:3" s="5" customFormat="1" x14ac:dyDescent="0.25">
      <c r="A75" s="8"/>
      <c r="C75" s="38"/>
    </row>
    <row r="76" spans="1:3" s="5" customFormat="1" x14ac:dyDescent="0.25">
      <c r="A76" s="8"/>
      <c r="C76" s="38"/>
    </row>
    <row r="77" spans="1:3" s="5" customFormat="1" x14ac:dyDescent="0.25">
      <c r="A77" s="8"/>
      <c r="C77" s="38"/>
    </row>
    <row r="78" spans="1:3" s="5" customFormat="1" x14ac:dyDescent="0.25">
      <c r="A78" s="8"/>
      <c r="C78" s="38"/>
    </row>
    <row r="79" spans="1:3" s="5" customFormat="1" x14ac:dyDescent="0.25">
      <c r="A79" s="8"/>
      <c r="C79" s="38"/>
    </row>
    <row r="80" spans="1:3" s="5" customFormat="1" x14ac:dyDescent="0.25">
      <c r="A80" s="8"/>
      <c r="C80" s="38"/>
    </row>
  </sheetData>
  <mergeCells count="1">
    <mergeCell ref="I3:J3"/>
  </mergeCells>
  <phoneticPr fontId="6" type="noConversion"/>
  <pageMargins left="0.39370078740157483" right="0.39370078740157483" top="0.39370078740157483" bottom="0.39370078740157483" header="0.31496062992125984" footer="0.31496062992125984"/>
  <pageSetup paperSize="9" scale="70" fitToHeight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3717BECF06446BA4FD1F3AEF28121" ma:contentTypeVersion="4" ma:contentTypeDescription="Create a new document." ma:contentTypeScope="" ma:versionID="97465753a2a07f5281551485c2bba05d">
  <xsd:schema xmlns:xsd="http://www.w3.org/2001/XMLSchema" xmlns:xs="http://www.w3.org/2001/XMLSchema" xmlns:p="http://schemas.microsoft.com/office/2006/metadata/properties" xmlns:ns2="adc4d62e-fb90-424a-b1ab-198e5eb32219" xmlns:ns3="8799cab7-0f42-4b9b-8e28-31bd4205577e" targetNamespace="http://schemas.microsoft.com/office/2006/metadata/properties" ma:root="true" ma:fieldsID="13429e91467f690bf556ea7c8f36c1de" ns2:_="" ns3:_="">
    <xsd:import namespace="adc4d62e-fb90-424a-b1ab-198e5eb32219"/>
    <xsd:import namespace="8799cab7-0f42-4b9b-8e28-31bd42055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4d62e-fb90-424a-b1ab-198e5eb322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9cab7-0f42-4b9b-8e28-31bd420557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FACCEF-FE54-4003-B010-8069106B73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F60961-3C5A-47A7-9DE6-102C67878576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799cab7-0f42-4b9b-8e28-31bd4205577e"/>
    <ds:schemaRef ds:uri="http://schemas.microsoft.com/office/2006/documentManagement/types"/>
    <ds:schemaRef ds:uri="http://purl.org/dc/terms/"/>
    <ds:schemaRef ds:uri="adc4d62e-fb90-424a-b1ab-198e5eb3221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155E660-C054-4FAF-B4EC-F612D5C21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c4d62e-fb90-424a-b1ab-198e5eb32219"/>
    <ds:schemaRef ds:uri="8799cab7-0f42-4b9b-8e28-31bd42055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Tarjousvertailun yhteenveto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2016-07-04T06:02:13Z</dcterms:created>
  <dcterms:modified xsi:type="dcterms:W3CDTF">2020-04-14T10:07:20Z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0x0101009A63717BECF06446BA4FD1F3AEF28121</vt:lpwstr>
  </property>
  <property fmtid="{D5CDD505-2E9C-101B-9397-08002B2CF9AE}" pid="4" name="TaxKeyword">
    <vt:lpwstr/>
  </property>
  <property fmtid="{D5CDD505-2E9C-101B-9397-08002B2CF9AE}" pid="5" name="DocumentType">
    <vt:lpwstr/>
  </property>
  <property fmtid="{D5CDD505-2E9C-101B-9397-08002B2CF9AE}" pid="6" name="_dlc_DocIdItemGuid">
    <vt:lpwstr>dbc987e4-90fa-4855-8387-31e5f053bf10</vt:lpwstr>
  </property>
</Properties>
</file>